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man\Google Drive\OKUL\YEMEKHANE\"/>
    </mc:Choice>
  </mc:AlternateContent>
  <bookViews>
    <workbookView xWindow="0" yWindow="0" windowWidth="28800" windowHeight="1231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K32" i="1" l="1"/>
  <c r="I32" i="1"/>
  <c r="G32" i="1"/>
  <c r="E32" i="1"/>
  <c r="C32" i="1"/>
  <c r="A32" i="1"/>
  <c r="K25" i="1"/>
  <c r="I25" i="1"/>
  <c r="G25" i="1"/>
  <c r="E25" i="1"/>
  <c r="C25" i="1"/>
  <c r="A25" i="1"/>
  <c r="K18" i="1"/>
  <c r="I18" i="1"/>
  <c r="G18" i="1"/>
  <c r="E18" i="1"/>
  <c r="C18" i="1"/>
  <c r="A18" i="1"/>
  <c r="K11" i="1"/>
  <c r="I11" i="1"/>
  <c r="G11" i="1"/>
  <c r="E11" i="1"/>
  <c r="C11" i="1"/>
  <c r="A11" i="1"/>
  <c r="K4" i="1"/>
  <c r="L30" i="1" l="1"/>
  <c r="J30" i="1"/>
  <c r="H30" i="1"/>
  <c r="F30" i="1"/>
  <c r="L37" i="1"/>
  <c r="J37" i="1"/>
  <c r="H37" i="1"/>
  <c r="F37" i="1"/>
  <c r="D37" i="1"/>
  <c r="B37" i="1"/>
  <c r="D30" i="1" l="1"/>
  <c r="B30" i="1"/>
  <c r="D23" i="1"/>
  <c r="F23" i="1"/>
  <c r="H23" i="1"/>
  <c r="J23" i="1"/>
  <c r="L23" i="1"/>
  <c r="B23" i="1"/>
  <c r="D16" i="1"/>
  <c r="F16" i="1"/>
  <c r="H16" i="1"/>
  <c r="J16" i="1"/>
  <c r="L16" i="1"/>
  <c r="B16" i="1"/>
  <c r="J9" i="1"/>
  <c r="L9" i="1"/>
</calcChain>
</file>

<file path=xl/sharedStrings.xml><?xml version="1.0" encoding="utf-8"?>
<sst xmlns="http://schemas.openxmlformats.org/spreadsheetml/2006/main" count="132" uniqueCount="62">
  <si>
    <t>Süzme Merc. Ç.</t>
  </si>
  <si>
    <t>Ezogelin Çorbası</t>
  </si>
  <si>
    <t>Şehriyeli Pilav</t>
  </si>
  <si>
    <t>Sade Pilav</t>
  </si>
  <si>
    <t>Şehriye Çorbası</t>
  </si>
  <si>
    <t>Bulgur Pilavı</t>
  </si>
  <si>
    <t>Salata</t>
  </si>
  <si>
    <t>Yoğurt</t>
  </si>
  <si>
    <t>Sebzeli Pilav</t>
  </si>
  <si>
    <t>Cacık</t>
  </si>
  <si>
    <t>Soslu Makarna</t>
  </si>
  <si>
    <t>Domates Çorbası</t>
  </si>
  <si>
    <t>Meyve</t>
  </si>
  <si>
    <t>Ayran</t>
  </si>
  <si>
    <t>Naneli Yoğurt Ç.</t>
  </si>
  <si>
    <t>Kremalı Sebze Ç.</t>
  </si>
  <si>
    <t>Yayla Çorbası</t>
  </si>
  <si>
    <t>Turşu</t>
  </si>
  <si>
    <t>Tavuk Şiş</t>
  </si>
  <si>
    <t>Gemici Kuru Fasulye</t>
  </si>
  <si>
    <t>Mantar Çorbası</t>
  </si>
  <si>
    <t>Etli Nohut</t>
  </si>
  <si>
    <t>Tavuk Kavurma</t>
  </si>
  <si>
    <t>Etli Kuru Fasulye</t>
  </si>
  <si>
    <t>Pırasa</t>
  </si>
  <si>
    <t>Patlıcan Musakka</t>
  </si>
  <si>
    <t>Etli Bezelye</t>
  </si>
  <si>
    <t>Meyve Suyu</t>
  </si>
  <si>
    <t>Soslu Spagetti</t>
  </si>
  <si>
    <t>Kremalı Tavuk Ç.</t>
  </si>
  <si>
    <t>Karışık Dolma</t>
  </si>
  <si>
    <t>Kadınbudu Köfte</t>
  </si>
  <si>
    <t>Hamburger</t>
  </si>
  <si>
    <t>Kalori (cal)</t>
  </si>
  <si>
    <t>* Kalori hesaplamaları 100 gr ve 100 ml porsiyonlar için yapılmıştır.</t>
  </si>
  <si>
    <t>MART - 2019</t>
  </si>
  <si>
    <t>Barbunya</t>
  </si>
  <si>
    <t>Tavuk Haşlama</t>
  </si>
  <si>
    <t>İçli Pilav</t>
  </si>
  <si>
    <t>Meşrubat</t>
  </si>
  <si>
    <t>Çiftlik Kebabı</t>
  </si>
  <si>
    <t>Şehriyeli Bulgur</t>
  </si>
  <si>
    <t>Ispanak</t>
  </si>
  <si>
    <t>Kıymalı Makarna</t>
  </si>
  <si>
    <t>Kaşarlı Domates Ç.</t>
  </si>
  <si>
    <t>Fırın Köfte</t>
  </si>
  <si>
    <t>Gül Böreği</t>
  </si>
  <si>
    <t>Baklava</t>
  </si>
  <si>
    <t>Tavuksuyu Çorbası</t>
  </si>
  <si>
    <t>Karışık Musakka</t>
  </si>
  <si>
    <t>Salçalı Tavuk</t>
  </si>
  <si>
    <t>Karışık Kızartma</t>
  </si>
  <si>
    <t>Etli Taze Fasulye</t>
  </si>
  <si>
    <t>Üzüm Hoşafı</t>
  </si>
  <si>
    <t>Nohutlu Pilav</t>
  </si>
  <si>
    <t>Sebzeli Köfte</t>
  </si>
  <si>
    <t>Dereotlu Pilav</t>
  </si>
  <si>
    <t>Revani</t>
  </si>
  <si>
    <t>Köri Soslu Tavuk</t>
  </si>
  <si>
    <t>Mevsim Türlüsü</t>
  </si>
  <si>
    <t>Tavuk Döner</t>
  </si>
  <si>
    <t>Patates Kızartması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</si>
</sst>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ndara"/>
      <family val="2"/>
      <charset val="162"/>
    </font>
    <font>
      <b/>
      <sz val="13"/>
      <color theme="1"/>
      <name val="Candara"/>
      <family val="2"/>
      <charset val="162"/>
    </font>
    <font>
      <sz val="8"/>
      <color rgb="FF000000"/>
      <name val="Candara"/>
      <family val="2"/>
      <charset val="162"/>
    </font>
    <font>
      <sz val="8"/>
      <color theme="1"/>
      <name val="Candara"/>
      <family val="2"/>
      <charset val="162"/>
    </font>
    <font>
      <b/>
      <sz val="8"/>
      <color rgb="FF000000"/>
      <name val="Candara"/>
      <family val="2"/>
      <charset val="162"/>
    </font>
    <font>
      <b/>
      <sz val="8"/>
      <color theme="1"/>
      <name val="Candara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5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A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tabSelected="1" zoomScale="110" zoomScaleNormal="110" workbookViewId="0">
      <selection activeCell="L37" sqref="L37"/>
    </sheetView>
  </sheetViews>
  <sheetFormatPr defaultRowHeight="15" x14ac:dyDescent="0.25"/>
  <cols>
    <col min="1" max="1" width="12.7109375" style="1" customWidth="1"/>
    <col min="2" max="2" width="9" style="1" customWidth="1"/>
    <col min="3" max="3" width="12.7109375" style="1" customWidth="1"/>
    <col min="4" max="4" width="9" style="1" customWidth="1"/>
    <col min="5" max="5" width="12.7109375" style="1" customWidth="1"/>
    <col min="6" max="6" width="9" style="1" customWidth="1"/>
    <col min="7" max="7" width="12.7109375" style="1" customWidth="1"/>
    <col min="8" max="8" width="9" style="1" customWidth="1"/>
    <col min="9" max="9" width="12.7109375" style="1" customWidth="1"/>
    <col min="10" max="10" width="9" style="1" customWidth="1"/>
    <col min="11" max="11" width="12.7109375" style="1" customWidth="1"/>
    <col min="12" max="12" width="9" style="1" customWidth="1"/>
    <col min="13" max="16384" width="9.140625" style="1"/>
  </cols>
  <sheetData>
    <row r="2" spans="1:14" ht="15.75" customHeight="1" x14ac:dyDescent="0.25">
      <c r="E2" s="17" t="s">
        <v>35</v>
      </c>
      <c r="F2" s="17"/>
      <c r="G2" s="17"/>
      <c r="H2" s="17"/>
    </row>
    <row r="3" spans="1:14" ht="14.1" customHeight="1" x14ac:dyDescent="0.25">
      <c r="E3" s="2"/>
      <c r="F3" s="2"/>
      <c r="I3" s="5"/>
      <c r="J3" s="5"/>
      <c r="K3" s="2"/>
    </row>
    <row r="4" spans="1:14" ht="14.1" customHeight="1" x14ac:dyDescent="0.25">
      <c r="A4" s="14"/>
      <c r="B4" s="15"/>
      <c r="C4" s="14"/>
      <c r="D4" s="15"/>
      <c r="E4" s="14"/>
      <c r="F4" s="15"/>
      <c r="G4" s="14"/>
      <c r="H4" s="15"/>
      <c r="I4" s="11">
        <v>43525</v>
      </c>
      <c r="J4" s="13" t="s">
        <v>33</v>
      </c>
      <c r="K4" s="11">
        <f>I4+1</f>
        <v>43526</v>
      </c>
      <c r="L4" s="13" t="s">
        <v>33</v>
      </c>
    </row>
    <row r="5" spans="1:14" ht="14.1" customHeight="1" x14ac:dyDescent="0.25">
      <c r="A5" s="8"/>
      <c r="B5" s="8"/>
      <c r="C5" s="8"/>
      <c r="D5" s="8"/>
      <c r="E5" s="8"/>
      <c r="F5" s="8"/>
      <c r="G5" s="8"/>
      <c r="H5" s="8"/>
      <c r="I5" s="2" t="s">
        <v>14</v>
      </c>
      <c r="J5" s="7">
        <v>39</v>
      </c>
      <c r="K5" s="2" t="s">
        <v>4</v>
      </c>
      <c r="L5" s="9">
        <v>87</v>
      </c>
    </row>
    <row r="6" spans="1:14" ht="14.1" customHeight="1" x14ac:dyDescent="0.25">
      <c r="A6" s="8"/>
      <c r="B6" s="8"/>
      <c r="C6" s="8"/>
      <c r="D6" s="8"/>
      <c r="E6" s="8"/>
      <c r="F6" s="8"/>
      <c r="G6" s="8"/>
      <c r="H6" s="8"/>
      <c r="I6" s="2" t="s">
        <v>36</v>
      </c>
      <c r="J6" s="7">
        <v>103</v>
      </c>
      <c r="K6" s="2" t="s">
        <v>37</v>
      </c>
      <c r="L6" s="9">
        <v>191</v>
      </c>
    </row>
    <row r="7" spans="1:14" ht="14.1" customHeight="1" x14ac:dyDescent="0.25">
      <c r="A7" s="8"/>
      <c r="B7" s="8"/>
      <c r="C7" s="8"/>
      <c r="D7" s="8"/>
      <c r="E7" s="8"/>
      <c r="F7" s="8"/>
      <c r="G7" s="8"/>
      <c r="H7" s="8"/>
      <c r="I7" s="2" t="s">
        <v>2</v>
      </c>
      <c r="J7" s="7">
        <v>342</v>
      </c>
      <c r="K7" s="2" t="s">
        <v>38</v>
      </c>
      <c r="L7" s="9">
        <v>368</v>
      </c>
    </row>
    <row r="8" spans="1:14" ht="14.1" customHeight="1" x14ac:dyDescent="0.25">
      <c r="A8" s="8"/>
      <c r="B8" s="8"/>
      <c r="C8" s="8"/>
      <c r="D8" s="8"/>
      <c r="E8" s="8"/>
      <c r="F8" s="8"/>
      <c r="G8" s="8"/>
      <c r="H8" s="8"/>
      <c r="I8" s="5" t="s">
        <v>17</v>
      </c>
      <c r="J8" s="8">
        <v>54</v>
      </c>
      <c r="K8" s="2" t="s">
        <v>39</v>
      </c>
      <c r="L8" s="9">
        <v>57</v>
      </c>
    </row>
    <row r="9" spans="1:14" ht="14.1" customHeight="1" x14ac:dyDescent="0.25">
      <c r="A9" s="8"/>
      <c r="B9" s="8"/>
      <c r="C9" s="8"/>
      <c r="D9" s="8"/>
      <c r="E9" s="8"/>
      <c r="F9" s="8"/>
      <c r="G9" s="8"/>
      <c r="H9" s="8"/>
      <c r="I9" s="8"/>
      <c r="J9" s="12">
        <f t="shared" ref="J9:L9" si="0">J5+J6+J7+J8</f>
        <v>538</v>
      </c>
      <c r="K9" s="8"/>
      <c r="L9" s="12">
        <f t="shared" si="0"/>
        <v>703</v>
      </c>
    </row>
    <row r="10" spans="1:14" ht="14.1" customHeight="1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4" ht="14.1" customHeight="1" x14ac:dyDescent="0.25">
      <c r="A11" s="11">
        <f>I4+3</f>
        <v>43528</v>
      </c>
      <c r="B11" s="13" t="s">
        <v>33</v>
      </c>
      <c r="C11" s="11">
        <f>I4+4</f>
        <v>43529</v>
      </c>
      <c r="D11" s="13" t="s">
        <v>33</v>
      </c>
      <c r="E11" s="11">
        <f>I4+5</f>
        <v>43530</v>
      </c>
      <c r="F11" s="13" t="s">
        <v>33</v>
      </c>
      <c r="G11" s="11">
        <f>I4+6</f>
        <v>43531</v>
      </c>
      <c r="H11" s="13" t="s">
        <v>33</v>
      </c>
      <c r="I11" s="11">
        <f>I4+7</f>
        <v>43532</v>
      </c>
      <c r="J11" s="13" t="s">
        <v>33</v>
      </c>
      <c r="K11" s="11">
        <f>I4+8</f>
        <v>43533</v>
      </c>
      <c r="L11" s="13" t="s">
        <v>33</v>
      </c>
      <c r="M11" s="2"/>
    </row>
    <row r="12" spans="1:14" ht="14.1" customHeight="1" x14ac:dyDescent="0.25">
      <c r="A12" s="2" t="s">
        <v>1</v>
      </c>
      <c r="B12" s="7">
        <v>87</v>
      </c>
      <c r="C12" s="2" t="s">
        <v>15</v>
      </c>
      <c r="D12" s="8">
        <v>42</v>
      </c>
      <c r="E12" s="2" t="s">
        <v>44</v>
      </c>
      <c r="F12" s="8">
        <v>40</v>
      </c>
      <c r="G12" s="2" t="s">
        <v>0</v>
      </c>
      <c r="H12" s="7">
        <v>57</v>
      </c>
      <c r="I12" s="2" t="s">
        <v>16</v>
      </c>
      <c r="J12" s="7">
        <v>51</v>
      </c>
      <c r="K12" s="2" t="s">
        <v>48</v>
      </c>
      <c r="L12" s="9">
        <v>91</v>
      </c>
    </row>
    <row r="13" spans="1:14" ht="14.1" customHeight="1" x14ac:dyDescent="0.25">
      <c r="A13" s="5" t="s">
        <v>40</v>
      </c>
      <c r="B13" s="7">
        <v>187</v>
      </c>
      <c r="C13" s="5" t="s">
        <v>42</v>
      </c>
      <c r="D13" s="8">
        <v>107</v>
      </c>
      <c r="E13" s="2" t="s">
        <v>22</v>
      </c>
      <c r="F13" s="8">
        <v>172</v>
      </c>
      <c r="G13" s="5" t="s">
        <v>19</v>
      </c>
      <c r="H13" s="10">
        <v>93</v>
      </c>
      <c r="I13" s="2" t="s">
        <v>45</v>
      </c>
      <c r="J13" s="9">
        <v>210</v>
      </c>
      <c r="K13" s="3" t="s">
        <v>49</v>
      </c>
      <c r="L13" s="9">
        <v>154</v>
      </c>
      <c r="N13" s="2"/>
    </row>
    <row r="14" spans="1:14" ht="14.1" customHeight="1" x14ac:dyDescent="0.25">
      <c r="A14" s="5" t="s">
        <v>41</v>
      </c>
      <c r="B14" s="7">
        <v>377</v>
      </c>
      <c r="C14" s="5" t="s">
        <v>43</v>
      </c>
      <c r="D14" s="8">
        <v>362</v>
      </c>
      <c r="E14" s="2" t="s">
        <v>8</v>
      </c>
      <c r="F14" s="8">
        <v>361</v>
      </c>
      <c r="G14" s="5" t="s">
        <v>3</v>
      </c>
      <c r="H14" s="8">
        <v>330</v>
      </c>
      <c r="I14" s="2" t="s">
        <v>46</v>
      </c>
      <c r="J14" s="8">
        <v>235</v>
      </c>
      <c r="K14" s="2" t="s">
        <v>5</v>
      </c>
      <c r="L14" s="9">
        <v>215</v>
      </c>
      <c r="N14" s="2"/>
    </row>
    <row r="15" spans="1:14" ht="14.1" customHeight="1" x14ac:dyDescent="0.25">
      <c r="A15" s="5" t="s">
        <v>6</v>
      </c>
      <c r="B15" s="7">
        <v>55</v>
      </c>
      <c r="C15" s="5" t="s">
        <v>7</v>
      </c>
      <c r="D15" s="8">
        <v>61</v>
      </c>
      <c r="E15" s="2" t="s">
        <v>13</v>
      </c>
      <c r="F15" s="8">
        <v>40</v>
      </c>
      <c r="G15" s="5" t="s">
        <v>17</v>
      </c>
      <c r="H15" s="8">
        <v>54</v>
      </c>
      <c r="I15" s="5" t="s">
        <v>47</v>
      </c>
      <c r="J15" s="8">
        <v>403</v>
      </c>
      <c r="K15" s="2" t="s">
        <v>6</v>
      </c>
      <c r="L15" s="8">
        <v>146</v>
      </c>
      <c r="N15" s="2"/>
    </row>
    <row r="16" spans="1:14" ht="14.1" customHeight="1" x14ac:dyDescent="0.25">
      <c r="A16" s="7"/>
      <c r="B16" s="12">
        <f>B12+B13+B14+B15</f>
        <v>706</v>
      </c>
      <c r="C16" s="8"/>
      <c r="D16" s="12">
        <f>D12+D13+D14+D15</f>
        <v>572</v>
      </c>
      <c r="E16" s="8"/>
      <c r="F16" s="12">
        <f>F12+F13+F14+F15</f>
        <v>613</v>
      </c>
      <c r="G16" s="8"/>
      <c r="H16" s="12">
        <f>H12+H13+H14+H15</f>
        <v>534</v>
      </c>
      <c r="I16" s="8"/>
      <c r="J16" s="12">
        <f>J12+J13+J14+J15</f>
        <v>899</v>
      </c>
      <c r="K16" s="8"/>
      <c r="L16" s="12">
        <f>L12+L13+L14+L15</f>
        <v>606</v>
      </c>
      <c r="N16" s="2"/>
    </row>
    <row r="17" spans="1:14" ht="14.1" customHeight="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N17" s="2"/>
    </row>
    <row r="18" spans="1:14" ht="14.1" customHeight="1" x14ac:dyDescent="0.25">
      <c r="A18" s="11">
        <f>I4+10</f>
        <v>43535</v>
      </c>
      <c r="B18" s="13" t="s">
        <v>33</v>
      </c>
      <c r="C18" s="11">
        <f>I4+11</f>
        <v>43536</v>
      </c>
      <c r="D18" s="13" t="s">
        <v>33</v>
      </c>
      <c r="E18" s="11">
        <f>I4+12</f>
        <v>43537</v>
      </c>
      <c r="F18" s="13" t="s">
        <v>33</v>
      </c>
      <c r="G18" s="11">
        <f>I4+13</f>
        <v>43538</v>
      </c>
      <c r="H18" s="13" t="s">
        <v>33</v>
      </c>
      <c r="I18" s="11">
        <f>I4+14</f>
        <v>43539</v>
      </c>
      <c r="J18" s="13" t="s">
        <v>33</v>
      </c>
      <c r="K18" s="11">
        <f>I4+15</f>
        <v>43540</v>
      </c>
      <c r="L18" s="13" t="s">
        <v>33</v>
      </c>
      <c r="N18" s="2"/>
    </row>
    <row r="19" spans="1:14" ht="14.1" customHeight="1" x14ac:dyDescent="0.25">
      <c r="A19" s="2" t="s">
        <v>14</v>
      </c>
      <c r="B19" s="7">
        <v>30</v>
      </c>
      <c r="C19" s="5" t="s">
        <v>4</v>
      </c>
      <c r="D19" s="7">
        <v>87</v>
      </c>
      <c r="E19" s="5" t="s">
        <v>20</v>
      </c>
      <c r="F19" s="7">
        <v>39</v>
      </c>
      <c r="G19" s="5" t="s">
        <v>1</v>
      </c>
      <c r="H19" s="7">
        <v>61</v>
      </c>
      <c r="I19" s="2" t="s">
        <v>0</v>
      </c>
      <c r="J19" s="7">
        <v>57</v>
      </c>
      <c r="K19" s="2" t="s">
        <v>16</v>
      </c>
      <c r="L19" s="9">
        <v>51</v>
      </c>
    </row>
    <row r="20" spans="1:14" ht="14.1" customHeight="1" x14ac:dyDescent="0.25">
      <c r="A20" s="2" t="s">
        <v>21</v>
      </c>
      <c r="B20" s="7">
        <v>221</v>
      </c>
      <c r="C20" s="5" t="s">
        <v>50</v>
      </c>
      <c r="D20" s="8">
        <v>205</v>
      </c>
      <c r="E20" s="5" t="s">
        <v>51</v>
      </c>
      <c r="F20" s="10">
        <v>187</v>
      </c>
      <c r="G20" s="4" t="s">
        <v>32</v>
      </c>
      <c r="H20" s="8">
        <v>145</v>
      </c>
      <c r="I20" s="3" t="s">
        <v>24</v>
      </c>
      <c r="J20" s="7">
        <v>103</v>
      </c>
      <c r="K20" s="3" t="s">
        <v>40</v>
      </c>
      <c r="L20" s="9">
        <v>167</v>
      </c>
      <c r="M20" s="2"/>
    </row>
    <row r="21" spans="1:14" ht="14.1" customHeight="1" x14ac:dyDescent="0.25">
      <c r="A21" s="2" t="s">
        <v>3</v>
      </c>
      <c r="B21" s="8">
        <v>342</v>
      </c>
      <c r="C21" s="5" t="s">
        <v>8</v>
      </c>
      <c r="D21" s="8">
        <v>361</v>
      </c>
      <c r="E21" s="5" t="s">
        <v>43</v>
      </c>
      <c r="F21" s="7">
        <v>362</v>
      </c>
      <c r="G21" s="5" t="s">
        <v>61</v>
      </c>
      <c r="H21" s="8">
        <v>79</v>
      </c>
      <c r="I21" s="2" t="s">
        <v>28</v>
      </c>
      <c r="J21" s="8">
        <v>357</v>
      </c>
      <c r="K21" s="2" t="s">
        <v>3</v>
      </c>
      <c r="L21" s="9">
        <v>330</v>
      </c>
    </row>
    <row r="22" spans="1:14" ht="14.1" customHeight="1" x14ac:dyDescent="0.25">
      <c r="A22" s="2" t="s">
        <v>17</v>
      </c>
      <c r="B22" s="7">
        <v>55</v>
      </c>
      <c r="C22" s="5" t="s">
        <v>6</v>
      </c>
      <c r="D22" s="8">
        <v>146</v>
      </c>
      <c r="E22" s="5" t="s">
        <v>7</v>
      </c>
      <c r="F22" s="8">
        <v>61</v>
      </c>
      <c r="G22" s="5" t="s">
        <v>13</v>
      </c>
      <c r="H22" s="8">
        <v>40</v>
      </c>
      <c r="I22" s="5" t="s">
        <v>12</v>
      </c>
      <c r="J22" s="8">
        <v>55</v>
      </c>
      <c r="K22" s="5" t="s">
        <v>27</v>
      </c>
      <c r="L22" s="8">
        <v>57</v>
      </c>
    </row>
    <row r="23" spans="1:14" ht="14.1" customHeight="1" x14ac:dyDescent="0.25">
      <c r="A23" s="7"/>
      <c r="B23" s="12">
        <f>B19+B20+B21+B22</f>
        <v>648</v>
      </c>
      <c r="C23" s="8"/>
      <c r="D23" s="12">
        <f t="shared" ref="D23:L23" si="1">D19+D20+D21+D22</f>
        <v>799</v>
      </c>
      <c r="E23" s="8"/>
      <c r="F23" s="12">
        <f t="shared" si="1"/>
        <v>649</v>
      </c>
      <c r="G23" s="8"/>
      <c r="H23" s="12">
        <f t="shared" si="1"/>
        <v>325</v>
      </c>
      <c r="I23" s="8"/>
      <c r="J23" s="12">
        <f t="shared" si="1"/>
        <v>572</v>
      </c>
      <c r="K23" s="8"/>
      <c r="L23" s="12">
        <f t="shared" si="1"/>
        <v>605</v>
      </c>
    </row>
    <row r="24" spans="1:14" ht="14.1" customHeight="1" x14ac:dyDescent="0.2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4" ht="14.1" customHeight="1" x14ac:dyDescent="0.25">
      <c r="A25" s="11">
        <f>I4+17</f>
        <v>43542</v>
      </c>
      <c r="B25" s="13" t="s">
        <v>33</v>
      </c>
      <c r="C25" s="11">
        <f>I4+18</f>
        <v>43543</v>
      </c>
      <c r="D25" s="13" t="s">
        <v>33</v>
      </c>
      <c r="E25" s="11">
        <f>I4+19</f>
        <v>43544</v>
      </c>
      <c r="F25" s="13" t="s">
        <v>33</v>
      </c>
      <c r="G25" s="11">
        <f>I4+20</f>
        <v>43545</v>
      </c>
      <c r="H25" s="13" t="s">
        <v>33</v>
      </c>
      <c r="I25" s="11">
        <f>I4+21</f>
        <v>43546</v>
      </c>
      <c r="J25" s="13" t="s">
        <v>33</v>
      </c>
      <c r="K25" s="11">
        <f>I4+22</f>
        <v>43547</v>
      </c>
      <c r="L25" s="13" t="s">
        <v>33</v>
      </c>
    </row>
    <row r="26" spans="1:14" ht="14.1" customHeight="1" x14ac:dyDescent="0.25">
      <c r="A26" s="5" t="s">
        <v>11</v>
      </c>
      <c r="B26" s="7">
        <v>61</v>
      </c>
      <c r="C26" s="5" t="s">
        <v>15</v>
      </c>
      <c r="D26" s="8">
        <v>42</v>
      </c>
      <c r="E26" s="5" t="s">
        <v>0</v>
      </c>
      <c r="F26" s="7">
        <v>57</v>
      </c>
      <c r="G26" s="2" t="s">
        <v>29</v>
      </c>
      <c r="H26" s="7">
        <v>91</v>
      </c>
      <c r="I26" s="5" t="s">
        <v>1</v>
      </c>
      <c r="J26" s="7">
        <v>61</v>
      </c>
      <c r="K26" s="2" t="s">
        <v>4</v>
      </c>
      <c r="L26" s="7">
        <v>87</v>
      </c>
    </row>
    <row r="27" spans="1:14" ht="14.1" customHeight="1" x14ac:dyDescent="0.25">
      <c r="A27" s="5" t="s">
        <v>52</v>
      </c>
      <c r="B27" s="7">
        <v>107</v>
      </c>
      <c r="C27" s="2" t="s">
        <v>18</v>
      </c>
      <c r="D27" s="8">
        <v>154</v>
      </c>
      <c r="E27" s="5" t="s">
        <v>30</v>
      </c>
      <c r="F27" s="7">
        <v>163</v>
      </c>
      <c r="G27" s="4" t="s">
        <v>55</v>
      </c>
      <c r="H27" s="8">
        <v>292</v>
      </c>
      <c r="I27" s="2" t="s">
        <v>25</v>
      </c>
      <c r="J27" s="8">
        <v>117</v>
      </c>
      <c r="K27" s="3" t="s">
        <v>26</v>
      </c>
      <c r="L27" s="8">
        <v>93</v>
      </c>
      <c r="M27" s="2"/>
    </row>
    <row r="28" spans="1:14" ht="14.1" customHeight="1" x14ac:dyDescent="0.25">
      <c r="A28" s="5" t="s">
        <v>5</v>
      </c>
      <c r="B28" s="7">
        <v>357</v>
      </c>
      <c r="C28" s="2" t="s">
        <v>54</v>
      </c>
      <c r="D28" s="8">
        <v>377</v>
      </c>
      <c r="E28" s="5" t="s">
        <v>10</v>
      </c>
      <c r="F28" s="7">
        <v>357</v>
      </c>
      <c r="G28" s="5" t="s">
        <v>56</v>
      </c>
      <c r="H28" s="8">
        <v>337</v>
      </c>
      <c r="I28" s="2" t="s">
        <v>3</v>
      </c>
      <c r="J28" s="8">
        <v>330</v>
      </c>
      <c r="K28" s="3" t="s">
        <v>5</v>
      </c>
      <c r="L28" s="8">
        <v>215</v>
      </c>
      <c r="M28" s="2"/>
    </row>
    <row r="29" spans="1:14" ht="14.1" customHeight="1" x14ac:dyDescent="0.25">
      <c r="A29" s="5" t="s">
        <v>53</v>
      </c>
      <c r="B29" s="8">
        <v>374</v>
      </c>
      <c r="C29" s="5" t="s">
        <v>6</v>
      </c>
      <c r="D29" s="8">
        <v>146</v>
      </c>
      <c r="E29" s="5" t="s">
        <v>7</v>
      </c>
      <c r="F29" s="8">
        <v>61</v>
      </c>
      <c r="G29" s="5" t="s">
        <v>57</v>
      </c>
      <c r="H29" s="8">
        <v>365</v>
      </c>
      <c r="I29" s="2" t="s">
        <v>9</v>
      </c>
      <c r="J29" s="8">
        <v>57</v>
      </c>
      <c r="K29" s="3" t="s">
        <v>7</v>
      </c>
      <c r="L29" s="8">
        <v>61</v>
      </c>
      <c r="M29" s="2"/>
    </row>
    <row r="30" spans="1:14" ht="14.1" customHeight="1" x14ac:dyDescent="0.25">
      <c r="A30" s="8"/>
      <c r="B30" s="12">
        <f>B26+B27+B28+B29</f>
        <v>899</v>
      </c>
      <c r="C30" s="8"/>
      <c r="D30" s="12">
        <f t="shared" ref="D30" si="2">D26+D27+D28+D29</f>
        <v>719</v>
      </c>
      <c r="E30" s="7"/>
      <c r="F30" s="12">
        <f>F26+F27+F28+F29</f>
        <v>638</v>
      </c>
      <c r="G30" s="8"/>
      <c r="H30" s="12">
        <f t="shared" ref="H30" si="3">H26+H27+H28+H29</f>
        <v>1085</v>
      </c>
      <c r="I30" s="8"/>
      <c r="J30" s="12">
        <f t="shared" ref="J30" si="4">J26+J27+J28+J29</f>
        <v>565</v>
      </c>
      <c r="K30" s="8"/>
      <c r="L30" s="12">
        <f t="shared" ref="L30" si="5">L26+L27+L28+L29</f>
        <v>456</v>
      </c>
      <c r="M30" s="2"/>
    </row>
    <row r="31" spans="1:14" ht="14.1" customHeight="1" x14ac:dyDescent="0.25">
      <c r="A31" s="8"/>
      <c r="B31" s="8"/>
      <c r="C31" s="8"/>
      <c r="D31" s="8"/>
      <c r="E31" s="8"/>
      <c r="F31" s="8"/>
      <c r="G31" s="8"/>
      <c r="H31" s="8"/>
      <c r="I31" s="9"/>
      <c r="J31" s="9"/>
      <c r="K31" s="9"/>
      <c r="L31" s="6"/>
      <c r="M31" s="2"/>
    </row>
    <row r="32" spans="1:14" ht="14.1" customHeight="1" x14ac:dyDescent="0.25">
      <c r="A32" s="11">
        <f>I4+24</f>
        <v>43549</v>
      </c>
      <c r="B32" s="13" t="s">
        <v>33</v>
      </c>
      <c r="C32" s="11">
        <f>I4+25</f>
        <v>43550</v>
      </c>
      <c r="D32" s="13" t="s">
        <v>33</v>
      </c>
      <c r="E32" s="11">
        <f>I4+26</f>
        <v>43551</v>
      </c>
      <c r="F32" s="13" t="s">
        <v>33</v>
      </c>
      <c r="G32" s="11">
        <f>I4+27</f>
        <v>43552</v>
      </c>
      <c r="H32" s="13" t="s">
        <v>33</v>
      </c>
      <c r="I32" s="11">
        <f>I4+28</f>
        <v>43553</v>
      </c>
      <c r="J32" s="13" t="s">
        <v>33</v>
      </c>
      <c r="K32" s="11">
        <f>I4+29</f>
        <v>43554</v>
      </c>
      <c r="L32" s="13" t="s">
        <v>33</v>
      </c>
      <c r="M32" s="2"/>
    </row>
    <row r="33" spans="1:13" ht="14.1" customHeight="1" x14ac:dyDescent="0.25">
      <c r="A33" s="2" t="s">
        <v>14</v>
      </c>
      <c r="B33" s="7">
        <v>30</v>
      </c>
      <c r="C33" s="5" t="s">
        <v>0</v>
      </c>
      <c r="D33" s="7">
        <v>57</v>
      </c>
      <c r="E33" s="5" t="s">
        <v>4</v>
      </c>
      <c r="F33" s="7">
        <v>87</v>
      </c>
      <c r="G33" s="5" t="s">
        <v>1</v>
      </c>
      <c r="H33" s="7">
        <v>61</v>
      </c>
      <c r="I33" s="2" t="s">
        <v>11</v>
      </c>
      <c r="J33" s="7">
        <v>30</v>
      </c>
      <c r="K33" s="2" t="s">
        <v>0</v>
      </c>
      <c r="L33" s="9">
        <v>57</v>
      </c>
      <c r="M33" s="2"/>
    </row>
    <row r="34" spans="1:13" ht="14.1" customHeight="1" x14ac:dyDescent="0.25">
      <c r="A34" s="2" t="s">
        <v>58</v>
      </c>
      <c r="B34" s="7">
        <v>221</v>
      </c>
      <c r="C34" s="5" t="s">
        <v>59</v>
      </c>
      <c r="D34" s="8">
        <v>110</v>
      </c>
      <c r="E34" s="5" t="s">
        <v>31</v>
      </c>
      <c r="F34" s="10">
        <v>255</v>
      </c>
      <c r="G34" s="5" t="s">
        <v>23</v>
      </c>
      <c r="H34" s="8">
        <v>115</v>
      </c>
      <c r="I34" s="2" t="s">
        <v>60</v>
      </c>
      <c r="J34" s="7">
        <v>215</v>
      </c>
      <c r="K34" s="5" t="s">
        <v>36</v>
      </c>
      <c r="L34" s="9">
        <v>103</v>
      </c>
      <c r="M34" s="2"/>
    </row>
    <row r="35" spans="1:13" ht="14.1" customHeight="1" x14ac:dyDescent="0.25">
      <c r="A35" s="2" t="s">
        <v>38</v>
      </c>
      <c r="B35" s="8">
        <v>342</v>
      </c>
      <c r="C35" s="5" t="s">
        <v>10</v>
      </c>
      <c r="D35" s="8">
        <v>357</v>
      </c>
      <c r="E35" s="5" t="s">
        <v>46</v>
      </c>
      <c r="F35" s="7">
        <v>235</v>
      </c>
      <c r="G35" s="5" t="s">
        <v>2</v>
      </c>
      <c r="H35" s="8">
        <v>342</v>
      </c>
      <c r="I35" s="2" t="s">
        <v>3</v>
      </c>
      <c r="J35" s="8">
        <v>330</v>
      </c>
      <c r="K35" s="5" t="s">
        <v>2</v>
      </c>
      <c r="L35" s="9">
        <v>342</v>
      </c>
      <c r="M35" s="2"/>
    </row>
    <row r="36" spans="1:13" ht="14.1" customHeight="1" x14ac:dyDescent="0.25">
      <c r="A36" s="5" t="s">
        <v>13</v>
      </c>
      <c r="B36" s="7">
        <v>55</v>
      </c>
      <c r="C36" s="5" t="s">
        <v>6</v>
      </c>
      <c r="D36" s="8">
        <v>146</v>
      </c>
      <c r="E36" s="5" t="s">
        <v>39</v>
      </c>
      <c r="F36" s="8">
        <v>57</v>
      </c>
      <c r="G36" s="5" t="s">
        <v>17</v>
      </c>
      <c r="H36" s="8">
        <v>54</v>
      </c>
      <c r="I36" s="3" t="s">
        <v>13</v>
      </c>
      <c r="J36" s="8">
        <v>40</v>
      </c>
      <c r="K36" s="5" t="s">
        <v>9</v>
      </c>
      <c r="L36" s="8">
        <v>57</v>
      </c>
      <c r="M36" s="2"/>
    </row>
    <row r="37" spans="1:13" ht="14.1" customHeight="1" x14ac:dyDescent="0.25">
      <c r="A37" s="7"/>
      <c r="B37" s="12">
        <f>B33+B34+B35+B36</f>
        <v>648</v>
      </c>
      <c r="C37" s="8"/>
      <c r="D37" s="12">
        <f t="shared" ref="D37" si="6">D33+D34+D35+D36</f>
        <v>670</v>
      </c>
      <c r="E37" s="8"/>
      <c r="F37" s="12">
        <f t="shared" ref="F37" si="7">F33+F34+F35+F36</f>
        <v>634</v>
      </c>
      <c r="G37" s="8"/>
      <c r="H37" s="12">
        <f t="shared" ref="H37" si="8">H33+H34+H35+H36</f>
        <v>572</v>
      </c>
      <c r="I37" s="8"/>
      <c r="J37" s="12">
        <f t="shared" ref="J37" si="9">J33+J34+J35+J36</f>
        <v>615</v>
      </c>
      <c r="K37" s="8"/>
      <c r="L37" s="12">
        <f t="shared" ref="L37" si="10">L33+L34+L35+L36</f>
        <v>559</v>
      </c>
      <c r="M37" s="2"/>
    </row>
    <row r="38" spans="1:13" ht="14.1" customHeight="1" x14ac:dyDescent="0.25">
      <c r="A38" s="8"/>
      <c r="B38" s="8"/>
      <c r="C38" s="8"/>
      <c r="D38" s="8"/>
      <c r="E38" s="8"/>
      <c r="F38" s="8"/>
      <c r="G38" s="8"/>
      <c r="H38" s="8"/>
      <c r="I38" s="9"/>
      <c r="J38" s="9"/>
      <c r="K38" s="9"/>
      <c r="L38" s="6"/>
      <c r="M38" s="2"/>
    </row>
    <row r="39" spans="1:13" ht="14.1" customHeight="1" x14ac:dyDescent="0.25">
      <c r="A39" s="5" t="s">
        <v>34</v>
      </c>
      <c r="B39" s="5"/>
      <c r="C39" s="5"/>
      <c r="D39" s="5"/>
      <c r="E39" s="5"/>
      <c r="F39" s="5"/>
      <c r="G39" s="5"/>
      <c r="H39" s="5"/>
      <c r="I39" s="3"/>
      <c r="J39" s="3"/>
      <c r="K39" s="3"/>
      <c r="M39" s="2"/>
    </row>
    <row r="40" spans="1:13" ht="14.1" customHeight="1" x14ac:dyDescent="0.25">
      <c r="A40" s="2"/>
      <c r="B40" s="2"/>
      <c r="C40" s="5"/>
      <c r="D40" s="5"/>
      <c r="E40" s="4"/>
      <c r="F40" s="4"/>
      <c r="G40" s="4"/>
      <c r="H40" s="4"/>
      <c r="I40" s="4"/>
      <c r="J40" s="4"/>
      <c r="K40" s="4"/>
      <c r="M40" s="2"/>
    </row>
    <row r="41" spans="1:13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6"/>
    </row>
  </sheetData>
  <mergeCells count="2">
    <mergeCell ref="A41:I41"/>
    <mergeCell ref="E2:H2"/>
  </mergeCells>
  <pageMargins left="0.70866141732283472" right="0.70866141732283472" top="0.55118110236220474" bottom="0.15748031496062992" header="0.31496062992125984" footer="0.31496062992125984"/>
  <pageSetup paperSize="9" orientation="landscape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AHISKALI</dc:creator>
  <cp:lastModifiedBy>selman</cp:lastModifiedBy>
  <cp:lastPrinted>2019-02-27T14:46:06Z</cp:lastPrinted>
  <dcterms:created xsi:type="dcterms:W3CDTF">2013-02-27T13:38:54Z</dcterms:created>
  <dcterms:modified xsi:type="dcterms:W3CDTF">2019-03-02T08:18:20Z</dcterms:modified>
</cp:coreProperties>
</file>